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in\Desktop\Medika New Business\Medika Client Documents\biomedika\Client welcome file\"/>
    </mc:Choice>
  </mc:AlternateContent>
  <xr:revisionPtr revIDLastSave="0" documentId="13_ncr:1_{A24C31F0-6A71-4F77-A8AE-B6B4D37C4186}" xr6:coauthVersionLast="47" xr6:coauthVersionMax="47" xr10:uidLastSave="{00000000-0000-0000-0000-000000000000}"/>
  <bookViews>
    <workbookView xWindow="-120" yWindow="-120" windowWidth="20730" windowHeight="11040" xr2:uid="{7D09AFF8-024F-44B6-977F-DCDDDF452A6B}"/>
  </bookViews>
  <sheets>
    <sheet name="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21" i="1"/>
  <c r="E19" i="1"/>
  <c r="E35" i="1"/>
  <c r="E33" i="1"/>
  <c r="E32" i="1"/>
  <c r="E31" i="1"/>
  <c r="E30" i="1"/>
  <c r="E20" i="1"/>
  <c r="E18" i="1"/>
  <c r="G14" i="1"/>
  <c r="E36" i="1"/>
  <c r="E37" i="1"/>
  <c r="G13" i="1"/>
  <c r="G12" i="1"/>
  <c r="G11" i="1"/>
  <c r="G10" i="1"/>
  <c r="G9" i="1"/>
  <c r="G8" i="1"/>
  <c r="D38" i="1"/>
  <c r="E12" i="1"/>
  <c r="E11" i="1"/>
  <c r="E10" i="1"/>
  <c r="E9" i="1"/>
  <c r="E8" i="1"/>
  <c r="E34" i="1"/>
  <c r="E29" i="1"/>
  <c r="E28" i="1"/>
  <c r="E27" i="1"/>
  <c r="E26" i="1"/>
  <c r="E25" i="1"/>
  <c r="E24" i="1"/>
  <c r="E38" i="1" l="1"/>
  <c r="E40" i="1" s="1"/>
  <c r="E39" i="1" l="1"/>
</calcChain>
</file>

<file path=xl/sharedStrings.xml><?xml version="1.0" encoding="utf-8"?>
<sst xmlns="http://schemas.openxmlformats.org/spreadsheetml/2006/main" count="78" uniqueCount="65">
  <si>
    <t>MEDIKA BEAUTY INSTITUTE INC</t>
  </si>
  <si>
    <t>102 DAISYWOOD DRIVE, HAMMONDS PLAINS, B4B 0E1</t>
  </si>
  <si>
    <t>(1) 902 483 4221</t>
  </si>
  <si>
    <t>info@medikainstitute.com</t>
  </si>
  <si>
    <t>Illumni Pure</t>
  </si>
  <si>
    <t>Anti-age brightening cleanser  6oz</t>
  </si>
  <si>
    <t>AHA Micro Polish</t>
  </si>
  <si>
    <t>Revitalizing Exfoliator 2oz</t>
  </si>
  <si>
    <t>4.0 Retinol Complex Rx</t>
  </si>
  <si>
    <t xml:space="preserve">Encapsulated Time released Serum 1oz </t>
  </si>
  <si>
    <t>Retinol Rx Crème</t>
  </si>
  <si>
    <t>Renewal Nourishment</t>
  </si>
  <si>
    <t>Anti-Oil Pure</t>
  </si>
  <si>
    <t>Clarifying Cleanser  6oz</t>
  </si>
  <si>
    <t>Anti-Oil Equilibrium</t>
  </si>
  <si>
    <t>Clarifying Duo Anti-Oil Serum 1oz</t>
  </si>
  <si>
    <t>Anti-Oil Hydro Crème</t>
  </si>
  <si>
    <t>Matte Nourishment Cream 2oz</t>
  </si>
  <si>
    <t>Anti-age brightening cleanser  16oz</t>
  </si>
  <si>
    <t>Illumni Oxi Mist</t>
  </si>
  <si>
    <t>Pro Age Spray Face Mist 16oz</t>
  </si>
  <si>
    <t>Revitalizing Exfoliator 8oz</t>
  </si>
  <si>
    <t>Massage Medium</t>
  </si>
  <si>
    <t>Lipid Infused Massage Cream 8oz</t>
  </si>
  <si>
    <t>Arbutin pro Vit-C</t>
  </si>
  <si>
    <t>Peel off Masque 250g</t>
  </si>
  <si>
    <t>RX Liquid Gold</t>
  </si>
  <si>
    <t>GSM Resurface Serum 10ml Vial</t>
  </si>
  <si>
    <t>RETAIL PRODUCTS</t>
  </si>
  <si>
    <t>Product Name</t>
  </si>
  <si>
    <t>Discription</t>
  </si>
  <si>
    <t>Price</t>
  </si>
  <si>
    <t>PROFESSIONAL PRODUCTS</t>
  </si>
  <si>
    <t xml:space="preserve">QTY </t>
  </si>
  <si>
    <t>TOTAL</t>
  </si>
  <si>
    <t>NET TOTAL</t>
  </si>
  <si>
    <t>15 % HST</t>
  </si>
  <si>
    <t xml:space="preserve">Encapsulated Time released Serum 6oz </t>
  </si>
  <si>
    <t>Renewal Nourishment 8oz</t>
  </si>
  <si>
    <t>https://www.medikainstitute.com</t>
  </si>
  <si>
    <t>For more information on products visit</t>
  </si>
  <si>
    <t>WHL Price</t>
  </si>
  <si>
    <t>GRAND TOTAL HST INCLUDED</t>
  </si>
  <si>
    <t>RETAIL PRICE</t>
  </si>
  <si>
    <t>Medical Peel Kit</t>
  </si>
  <si>
    <t>Medical peel kit</t>
  </si>
  <si>
    <t>Clinical Peel Kit</t>
  </si>
  <si>
    <t>Clinicall peel kit</t>
  </si>
  <si>
    <t>Vitamin C &amp; HA Serum</t>
  </si>
  <si>
    <t>Phyto Complex 30ml</t>
  </si>
  <si>
    <t>Fibroblast GF</t>
  </si>
  <si>
    <t>Bio Renew Serum 30ml</t>
  </si>
  <si>
    <t>Co 2 Lipid Plus</t>
  </si>
  <si>
    <t>Restoring Cream 50ml</t>
  </si>
  <si>
    <t>Anti-Age TK</t>
  </si>
  <si>
    <t>Travel Kit</t>
  </si>
  <si>
    <t>Anti-Oil TK</t>
  </si>
  <si>
    <t>Salicylic Peel</t>
  </si>
  <si>
    <t>Home Excelerator</t>
  </si>
  <si>
    <t>Post Treatment</t>
  </si>
  <si>
    <t>Repair Kit</t>
  </si>
  <si>
    <t>Home Excelerator 8oz</t>
  </si>
  <si>
    <t>Restoring Cream 8oz</t>
  </si>
  <si>
    <t>Bio Renew Serum 8oz</t>
  </si>
  <si>
    <t>Phyto Complex 8oz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</si>
</sst>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0" fillId="0" borderId="1" xfId="0" applyBorder="1"/>
    <xf numFmtId="0" fontId="0" fillId="0" borderId="2" xfId="0" applyBorder="1"/>
    <xf numFmtId="0" fontId="0" fillId="0" borderId="6" xfId="0" applyBorder="1"/>
    <xf numFmtId="8" fontId="0" fillId="0" borderId="1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4" fillId="2" borderId="15" xfId="0" applyFont="1" applyFill="1" applyBorder="1"/>
    <xf numFmtId="164" fontId="3" fillId="2" borderId="16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0" xfId="0" applyFont="1"/>
    <xf numFmtId="0" fontId="6" fillId="0" borderId="0" xfId="1" applyFont="1"/>
    <xf numFmtId="0" fontId="0" fillId="4" borderId="17" xfId="0" applyFill="1" applyBorder="1"/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" fillId="5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8" fontId="1" fillId="3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2074618</xdr:colOff>
      <xdr:row>0</xdr:row>
      <xdr:rowOff>0</xdr:rowOff>
    </xdr:from>
    <xdr:to>
      <xdr:col>4</xdr:col>
      <xdr:colOff>881062</xdr:colOff>
      <xdr:row>4</xdr:row>
      <xdr:rowOff>44973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B7E5E6-ACA7-49E0-8EB0-ACFA6C3FE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1" t="30034" r="3867" b="41434"/>
        <a:stretch/>
      </xdr:blipFill>
      <xdr:spPr>
        <a:xfrm>
          <a:off x="4074868" y="350044"/>
          <a:ext cx="3330819" cy="806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ikainstitute.com/" TargetMode="External"/><Relationship Id="rId1" Type="http://schemas.openxmlformats.org/officeDocument/2006/relationships/hyperlink" Target="mailto:info@medikainstitut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B5B4-9673-40EB-BCDC-141197FF5C93}">
  <sheetPr>
    <pageSetUpPr fitToPage="1"/>
  </sheetPr>
  <dimension ref="A2:G46"/>
  <sheetViews>
    <sheetView tabSelected="1" topLeftCell="A6" zoomScale="80" zoomScaleNormal="80" workbookViewId="0">
      <selection activeCell="K17" sqref="K17"/>
    </sheetView>
  </sheetViews>
  <sheetFormatPr defaultRowHeight="15" x14ac:dyDescent="0.25"/>
  <cols>
    <col min="1" max="1" width="30" customWidth="1"/>
    <col min="2" max="2" width="41.28515625" customWidth="1"/>
    <col min="3" max="3" width="12.85546875" customWidth="1"/>
    <col min="4" max="4" width="13.7109375" customWidth="1"/>
    <col min="5" max="5" width="14.140625" customWidth="1"/>
    <col min="6" max="6" width="10.5703125" customWidth="1"/>
    <col min="7" max="7" width="14.28515625" customWidth="1"/>
  </cols>
  <sheetData>
    <row r="2" spans="1:7" x14ac:dyDescent="0.25">
      <c r="A2" t="s">
        <v>0</v>
      </c>
    </row>
    <row r="3" spans="1:7" x14ac:dyDescent="0.25">
      <c r="A3" t="s">
        <v>1</v>
      </c>
    </row>
    <row r="4" spans="1:7" x14ac:dyDescent="0.25">
      <c r="A4" t="s">
        <v>2</v>
      </c>
      <c r="B4" s="1" t="s">
        <v>3</v>
      </c>
    </row>
    <row r="5" spans="1:7" ht="15.75" thickBot="1" x14ac:dyDescent="0.3">
      <c r="C5" s="1"/>
    </row>
    <row r="6" spans="1:7" ht="15.75" thickBot="1" x14ac:dyDescent="0.3">
      <c r="A6" s="34" t="s">
        <v>28</v>
      </c>
      <c r="B6" s="35"/>
      <c r="C6" s="35"/>
      <c r="D6" s="35"/>
      <c r="E6" s="36"/>
      <c r="G6" s="25" t="s">
        <v>43</v>
      </c>
    </row>
    <row r="7" spans="1:7" ht="15.75" thickBot="1" x14ac:dyDescent="0.3">
      <c r="A7" s="19" t="s">
        <v>29</v>
      </c>
      <c r="B7" s="20" t="s">
        <v>30</v>
      </c>
      <c r="C7" s="21" t="s">
        <v>41</v>
      </c>
      <c r="D7" s="21" t="s">
        <v>33</v>
      </c>
      <c r="E7" s="22" t="s">
        <v>34</v>
      </c>
      <c r="G7" s="26"/>
    </row>
    <row r="8" spans="1:7" x14ac:dyDescent="0.25">
      <c r="A8" s="3" t="s">
        <v>4</v>
      </c>
      <c r="B8" s="3" t="s">
        <v>5</v>
      </c>
      <c r="C8" s="7">
        <v>25</v>
      </c>
      <c r="D8" s="14">
        <v>0</v>
      </c>
      <c r="E8" s="47">
        <f t="shared" ref="E8:E13" si="0">SUM(C8*D8)</f>
        <v>0</v>
      </c>
      <c r="G8" s="46">
        <f>SUM(C8*2)</f>
        <v>50</v>
      </c>
    </row>
    <row r="9" spans="1:7" x14ac:dyDescent="0.25">
      <c r="A9" s="2" t="s">
        <v>12</v>
      </c>
      <c r="B9" s="2" t="s">
        <v>13</v>
      </c>
      <c r="C9" s="5">
        <v>20</v>
      </c>
      <c r="D9" s="15">
        <v>0</v>
      </c>
      <c r="E9" s="48">
        <f t="shared" si="0"/>
        <v>0</v>
      </c>
      <c r="G9" s="46">
        <f t="shared" ref="G9:G14" si="1">SUM(C9*2)</f>
        <v>40</v>
      </c>
    </row>
    <row r="10" spans="1:7" x14ac:dyDescent="0.25">
      <c r="A10" s="2" t="s">
        <v>6</v>
      </c>
      <c r="B10" s="2" t="s">
        <v>7</v>
      </c>
      <c r="C10" s="5">
        <v>20</v>
      </c>
      <c r="D10" s="15">
        <v>0</v>
      </c>
      <c r="E10" s="48">
        <f t="shared" si="0"/>
        <v>0</v>
      </c>
      <c r="G10" s="46">
        <f t="shared" si="1"/>
        <v>40</v>
      </c>
    </row>
    <row r="11" spans="1:7" x14ac:dyDescent="0.25">
      <c r="A11" s="2" t="s">
        <v>8</v>
      </c>
      <c r="B11" s="2" t="s">
        <v>9</v>
      </c>
      <c r="C11" s="5">
        <v>65</v>
      </c>
      <c r="D11" s="15">
        <v>0</v>
      </c>
      <c r="E11" s="48">
        <f t="shared" si="0"/>
        <v>0</v>
      </c>
      <c r="G11" s="46">
        <f t="shared" si="1"/>
        <v>130</v>
      </c>
    </row>
    <row r="12" spans="1:7" x14ac:dyDescent="0.25">
      <c r="A12" s="2" t="s">
        <v>14</v>
      </c>
      <c r="B12" s="2" t="s">
        <v>15</v>
      </c>
      <c r="C12" s="5">
        <v>32.5</v>
      </c>
      <c r="D12" s="15">
        <v>0</v>
      </c>
      <c r="E12" s="48">
        <f t="shared" si="0"/>
        <v>0</v>
      </c>
      <c r="G12" s="46">
        <f t="shared" si="1"/>
        <v>65</v>
      </c>
    </row>
    <row r="13" spans="1:7" x14ac:dyDescent="0.25">
      <c r="A13" s="2" t="s">
        <v>10</v>
      </c>
      <c r="B13" s="2" t="s">
        <v>11</v>
      </c>
      <c r="C13" s="5">
        <v>57.5</v>
      </c>
      <c r="D13" s="15">
        <v>0</v>
      </c>
      <c r="E13" s="49">
        <f t="shared" ref="E13:E21" si="2">SUM(C13*D13)</f>
        <v>0</v>
      </c>
      <c r="G13" s="46">
        <f t="shared" si="1"/>
        <v>115</v>
      </c>
    </row>
    <row r="14" spans="1:7" x14ac:dyDescent="0.25">
      <c r="A14" s="4" t="s">
        <v>16</v>
      </c>
      <c r="B14" s="4" t="s">
        <v>17</v>
      </c>
      <c r="C14" s="6">
        <v>37.5</v>
      </c>
      <c r="D14" s="16">
        <v>0</v>
      </c>
      <c r="E14" s="49">
        <f t="shared" si="2"/>
        <v>0</v>
      </c>
      <c r="G14" s="46">
        <f t="shared" si="1"/>
        <v>75</v>
      </c>
    </row>
    <row r="15" spans="1:7" x14ac:dyDescent="0.25">
      <c r="A15" s="40" t="s">
        <v>48</v>
      </c>
      <c r="B15" s="41" t="s">
        <v>49</v>
      </c>
      <c r="C15" s="5">
        <v>57.5</v>
      </c>
      <c r="D15" s="15">
        <v>0</v>
      </c>
      <c r="E15" s="49">
        <f t="shared" si="2"/>
        <v>0</v>
      </c>
      <c r="G15" s="46">
        <v>115</v>
      </c>
    </row>
    <row r="16" spans="1:7" x14ac:dyDescent="0.25">
      <c r="A16" s="42" t="s">
        <v>50</v>
      </c>
      <c r="B16" s="43" t="s">
        <v>51</v>
      </c>
      <c r="C16" s="5">
        <v>87.5</v>
      </c>
      <c r="D16" s="15">
        <v>0</v>
      </c>
      <c r="E16" s="49">
        <f t="shared" si="2"/>
        <v>0</v>
      </c>
      <c r="G16" s="46">
        <v>175</v>
      </c>
    </row>
    <row r="17" spans="1:7" x14ac:dyDescent="0.25">
      <c r="A17" s="42" t="s">
        <v>52</v>
      </c>
      <c r="B17" s="43" t="s">
        <v>53</v>
      </c>
      <c r="C17" s="5">
        <v>45</v>
      </c>
      <c r="D17" s="15">
        <v>0</v>
      </c>
      <c r="E17" s="49">
        <f t="shared" si="2"/>
        <v>0</v>
      </c>
      <c r="G17" s="46">
        <v>90</v>
      </c>
    </row>
    <row r="18" spans="1:7" x14ac:dyDescent="0.25">
      <c r="A18" s="44" t="s">
        <v>54</v>
      </c>
      <c r="B18" s="45" t="s">
        <v>55</v>
      </c>
      <c r="C18" s="6">
        <v>87.5</v>
      </c>
      <c r="D18" s="16">
        <v>0</v>
      </c>
      <c r="E18" s="49">
        <f t="shared" si="2"/>
        <v>0</v>
      </c>
      <c r="G18" s="46">
        <v>175</v>
      </c>
    </row>
    <row r="19" spans="1:7" x14ac:dyDescent="0.25">
      <c r="A19" s="44" t="s">
        <v>56</v>
      </c>
      <c r="B19" s="45" t="s">
        <v>55</v>
      </c>
      <c r="C19" s="6">
        <v>87.5</v>
      </c>
      <c r="D19" s="15">
        <v>0</v>
      </c>
      <c r="E19" s="49">
        <f t="shared" si="2"/>
        <v>0</v>
      </c>
      <c r="G19" s="46">
        <v>175</v>
      </c>
    </row>
    <row r="20" spans="1:7" x14ac:dyDescent="0.25">
      <c r="A20" s="44" t="s">
        <v>57</v>
      </c>
      <c r="B20" s="45" t="s">
        <v>58</v>
      </c>
      <c r="C20" s="6">
        <v>40</v>
      </c>
      <c r="D20" s="16">
        <v>0</v>
      </c>
      <c r="E20" s="49">
        <f t="shared" ref="E20" si="3">SUM(C20*D20)</f>
        <v>0</v>
      </c>
      <c r="G20" s="46">
        <v>80</v>
      </c>
    </row>
    <row r="21" spans="1:7" ht="15.75" thickBot="1" x14ac:dyDescent="0.3">
      <c r="A21" s="42" t="s">
        <v>59</v>
      </c>
      <c r="B21" s="43" t="s">
        <v>60</v>
      </c>
      <c r="C21" s="5">
        <v>65</v>
      </c>
      <c r="D21" s="15">
        <v>0</v>
      </c>
      <c r="E21" s="49">
        <f t="shared" si="2"/>
        <v>0</v>
      </c>
      <c r="G21" s="46">
        <v>130</v>
      </c>
    </row>
    <row r="22" spans="1:7" ht="15.75" thickBot="1" x14ac:dyDescent="0.3">
      <c r="A22" s="37" t="s">
        <v>32</v>
      </c>
      <c r="B22" s="38"/>
      <c r="C22" s="38"/>
      <c r="D22" s="38"/>
      <c r="E22" s="39"/>
    </row>
    <row r="23" spans="1:7" ht="15.75" thickBot="1" x14ac:dyDescent="0.3">
      <c r="A23" s="19" t="s">
        <v>29</v>
      </c>
      <c r="B23" s="20" t="s">
        <v>30</v>
      </c>
      <c r="C23" s="21" t="s">
        <v>31</v>
      </c>
      <c r="D23" s="21" t="s">
        <v>33</v>
      </c>
      <c r="E23" s="22" t="s">
        <v>34</v>
      </c>
    </row>
    <row r="24" spans="1:7" x14ac:dyDescent="0.25">
      <c r="A24" s="3" t="s">
        <v>4</v>
      </c>
      <c r="B24" s="3" t="s">
        <v>18</v>
      </c>
      <c r="C24" s="7">
        <v>95.7</v>
      </c>
      <c r="D24" s="14">
        <v>0</v>
      </c>
      <c r="E24" s="47">
        <f>SUM(C24*D24)</f>
        <v>0</v>
      </c>
    </row>
    <row r="25" spans="1:7" x14ac:dyDescent="0.25">
      <c r="A25" s="2" t="s">
        <v>19</v>
      </c>
      <c r="B25" s="2" t="s">
        <v>20</v>
      </c>
      <c r="C25" s="5">
        <v>92.5</v>
      </c>
      <c r="D25" s="15">
        <v>0</v>
      </c>
      <c r="E25" s="48">
        <f t="shared" ref="E25:E36" si="4">SUM(C25*D25)</f>
        <v>0</v>
      </c>
    </row>
    <row r="26" spans="1:7" x14ac:dyDescent="0.25">
      <c r="A26" s="2" t="s">
        <v>6</v>
      </c>
      <c r="B26" s="2" t="s">
        <v>21</v>
      </c>
      <c r="C26" s="5">
        <v>125.5</v>
      </c>
      <c r="D26" s="15">
        <v>0</v>
      </c>
      <c r="E26" s="48">
        <f t="shared" si="4"/>
        <v>0</v>
      </c>
    </row>
    <row r="27" spans="1:7" x14ac:dyDescent="0.25">
      <c r="A27" s="2" t="s">
        <v>22</v>
      </c>
      <c r="B27" s="2" t="s">
        <v>23</v>
      </c>
      <c r="C27" s="5">
        <v>135.19999999999999</v>
      </c>
      <c r="D27" s="15">
        <v>0</v>
      </c>
      <c r="E27" s="48">
        <f t="shared" si="4"/>
        <v>0</v>
      </c>
    </row>
    <row r="28" spans="1:7" x14ac:dyDescent="0.25">
      <c r="A28" s="2" t="s">
        <v>24</v>
      </c>
      <c r="B28" s="2" t="s">
        <v>25</v>
      </c>
      <c r="C28" s="5">
        <v>215.5</v>
      </c>
      <c r="D28" s="15">
        <v>0</v>
      </c>
      <c r="E28" s="48">
        <f t="shared" si="4"/>
        <v>0</v>
      </c>
    </row>
    <row r="29" spans="1:7" x14ac:dyDescent="0.25">
      <c r="A29" s="2" t="s">
        <v>8</v>
      </c>
      <c r="B29" s="2" t="s">
        <v>37</v>
      </c>
      <c r="C29" s="5">
        <v>265.5</v>
      </c>
      <c r="D29" s="15">
        <v>0</v>
      </c>
      <c r="E29" s="48">
        <f t="shared" si="4"/>
        <v>0</v>
      </c>
    </row>
    <row r="30" spans="1:7" x14ac:dyDescent="0.25">
      <c r="A30" s="2" t="s">
        <v>10</v>
      </c>
      <c r="B30" s="2" t="s">
        <v>38</v>
      </c>
      <c r="C30" s="5">
        <v>212.5</v>
      </c>
      <c r="D30" s="15">
        <v>0</v>
      </c>
      <c r="E30" s="48">
        <f t="shared" ref="E30:E33" si="5">SUM(C30*D30)</f>
        <v>0</v>
      </c>
    </row>
    <row r="31" spans="1:7" x14ac:dyDescent="0.25">
      <c r="A31" s="4" t="s">
        <v>26</v>
      </c>
      <c r="B31" s="4" t="s">
        <v>27</v>
      </c>
      <c r="C31" s="6">
        <v>75.5</v>
      </c>
      <c r="D31" s="16">
        <v>0</v>
      </c>
      <c r="E31" s="49">
        <f t="shared" si="5"/>
        <v>0</v>
      </c>
    </row>
    <row r="32" spans="1:7" x14ac:dyDescent="0.25">
      <c r="A32" s="4" t="s">
        <v>46</v>
      </c>
      <c r="B32" s="4" t="s">
        <v>47</v>
      </c>
      <c r="C32" s="6">
        <v>250</v>
      </c>
      <c r="D32" s="16">
        <v>0</v>
      </c>
      <c r="E32" s="49">
        <f t="shared" si="5"/>
        <v>0</v>
      </c>
    </row>
    <row r="33" spans="1:5" x14ac:dyDescent="0.25">
      <c r="A33" s="4" t="s">
        <v>44</v>
      </c>
      <c r="B33" s="4" t="s">
        <v>45</v>
      </c>
      <c r="C33" s="6">
        <v>360</v>
      </c>
      <c r="D33" s="16">
        <v>0</v>
      </c>
      <c r="E33" s="49">
        <f t="shared" si="5"/>
        <v>0</v>
      </c>
    </row>
    <row r="34" spans="1:5" x14ac:dyDescent="0.25">
      <c r="A34" s="40" t="s">
        <v>48</v>
      </c>
      <c r="B34" s="41" t="s">
        <v>64</v>
      </c>
      <c r="C34" s="5">
        <v>198.2</v>
      </c>
      <c r="D34" s="15">
        <v>0</v>
      </c>
      <c r="E34" s="48">
        <f t="shared" si="4"/>
        <v>0</v>
      </c>
    </row>
    <row r="35" spans="1:5" x14ac:dyDescent="0.25">
      <c r="A35" s="42" t="s">
        <v>50</v>
      </c>
      <c r="B35" s="43" t="s">
        <v>63</v>
      </c>
      <c r="C35" s="6">
        <v>298.5</v>
      </c>
      <c r="D35" s="16">
        <v>0</v>
      </c>
      <c r="E35" s="48">
        <f t="shared" si="4"/>
        <v>0</v>
      </c>
    </row>
    <row r="36" spans="1:5" x14ac:dyDescent="0.25">
      <c r="A36" s="42" t="s">
        <v>52</v>
      </c>
      <c r="B36" s="43" t="s">
        <v>62</v>
      </c>
      <c r="C36" s="6">
        <v>185.5</v>
      </c>
      <c r="D36" s="16">
        <v>0</v>
      </c>
      <c r="E36" s="49">
        <f t="shared" si="4"/>
        <v>0</v>
      </c>
    </row>
    <row r="37" spans="1:5" ht="15.75" thickBot="1" x14ac:dyDescent="0.3">
      <c r="A37" s="44" t="s">
        <v>57</v>
      </c>
      <c r="B37" s="45" t="s">
        <v>61</v>
      </c>
      <c r="C37" s="6">
        <v>175.2</v>
      </c>
      <c r="D37" s="16">
        <v>0</v>
      </c>
      <c r="E37" s="49">
        <f t="shared" ref="E37" si="6">SUM(C37*D37)</f>
        <v>0</v>
      </c>
    </row>
    <row r="38" spans="1:5" x14ac:dyDescent="0.25">
      <c r="A38" s="27" t="s">
        <v>35</v>
      </c>
      <c r="B38" s="28"/>
      <c r="C38" s="28"/>
      <c r="D38" s="9" t="e">
        <f>IF(SUM(D8,D9,D10,D11,D12,D13,#REF!,D24,D25,D26,D27,D28,D29,D34,D35)&gt;0,SUM(D8,D9,D10,D11,D12,D13,#REF!,D24,D25,D26,D27,D28,D29,D34,D35),"")</f>
        <v>#REF!</v>
      </c>
      <c r="E38" s="10">
        <f>SUM(E8,E9,E10,E11,E12,E13,E14,E15,E16,E17,E18,E19,E20,E21,E24,E25,E26,E27,E28,E29,E30,E31,E32,E33,E34,E35,E36,E37)</f>
        <v>0</v>
      </c>
    </row>
    <row r="39" spans="1:5" x14ac:dyDescent="0.25">
      <c r="A39" s="29" t="s">
        <v>36</v>
      </c>
      <c r="B39" s="30"/>
      <c r="C39" s="30"/>
      <c r="D39" s="8"/>
      <c r="E39" s="11">
        <f>SUM(E40-E38)</f>
        <v>0</v>
      </c>
    </row>
    <row r="40" spans="1:5" ht="19.5" thickBot="1" x14ac:dyDescent="0.35">
      <c r="A40" s="31" t="s">
        <v>42</v>
      </c>
      <c r="B40" s="32"/>
      <c r="C40" s="33"/>
      <c r="D40" s="12"/>
      <c r="E40" s="13">
        <f>SUM(E38*1.15)</f>
        <v>0</v>
      </c>
    </row>
    <row r="42" spans="1:5" x14ac:dyDescent="0.25">
      <c r="A42" s="17" t="s">
        <v>40</v>
      </c>
      <c r="B42" s="18" t="s">
        <v>39</v>
      </c>
    </row>
    <row r="43" spans="1:5" x14ac:dyDescent="0.25">
      <c r="A43" s="23"/>
    </row>
    <row r="45" spans="1:5" ht="15.75" x14ac:dyDescent="0.25">
      <c r="A45" s="24"/>
    </row>
    <row r="46" spans="1:5" ht="15.75" x14ac:dyDescent="0.25">
      <c r="A46" s="24"/>
    </row>
  </sheetData>
  <mergeCells count="5">
    <mergeCell ref="A38:C38"/>
    <mergeCell ref="A39:C39"/>
    <mergeCell ref="A40:C40"/>
    <mergeCell ref="A6:E6"/>
    <mergeCell ref="A22:E22"/>
  </mergeCells>
  <hyperlinks>
    <hyperlink ref="B4" r:id="rId1" xr:uid="{3C8A1D17-13CB-4EC3-8903-3DACCBAE055E}"/>
    <hyperlink ref="B42" r:id="rId2" xr:uid="{189ED62A-6996-4EB7-A5FC-9F229BFBD567}"/>
  </hyperlinks>
  <pageMargins left="0.7" right="0.7" top="0.75" bottom="0.75" header="0.3" footer="0.3"/>
  <pageSetup scale="91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Lurinda Swanepoel</dc:creator>
  <cp:lastModifiedBy>Lurinda Swanepoel</cp:lastModifiedBy>
  <cp:lastPrinted>2021-10-21T15:39:06Z</cp:lastPrinted>
  <dcterms:created xsi:type="dcterms:W3CDTF">2021-09-19T23:13:37Z</dcterms:created>
  <dcterms:modified xsi:type="dcterms:W3CDTF">2022-09-16T13:04:26Z</dcterms:modified>
</cp:coreProperties>
</file>